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IMCAS\2020\ASE 2020\ASE 3ER TRIMESTRE\4.2.4 CACOyM\"/>
    </mc:Choice>
  </mc:AlternateContent>
  <bookViews>
    <workbookView xWindow="0" yWindow="0" windowWidth="28800" windowHeight="12330"/>
  </bookViews>
  <sheets>
    <sheet name="AVANCE TRIM." sheetId="2" r:id="rId1"/>
  </sheets>
  <definedNames>
    <definedName name="_xlnm.Print_Area" localSheetId="0">'AVANCE TRIM.'!$A$1:$M$40</definedName>
  </definedNames>
  <calcPr calcId="162913"/>
</workbook>
</file>

<file path=xl/calcChain.xml><?xml version="1.0" encoding="utf-8"?>
<calcChain xmlns="http://schemas.openxmlformats.org/spreadsheetml/2006/main">
  <c r="K13" i="2" l="1"/>
  <c r="J13" i="2"/>
  <c r="K15" i="2"/>
  <c r="J15" i="2"/>
  <c r="K17" i="2"/>
  <c r="J17" i="2"/>
  <c r="K19" i="2" l="1"/>
  <c r="J19" i="2"/>
  <c r="K21" i="2"/>
  <c r="J21" i="2"/>
  <c r="H21" i="2"/>
  <c r="K23" i="2"/>
  <c r="J23" i="2"/>
  <c r="K25" i="2" l="1"/>
  <c r="J25" i="2"/>
  <c r="K27" i="2"/>
  <c r="K29" i="2"/>
  <c r="J29" i="2"/>
  <c r="K31" i="2"/>
  <c r="J31" i="2"/>
</calcChain>
</file>

<file path=xl/sharedStrings.xml><?xml version="1.0" encoding="utf-8"?>
<sst xmlns="http://schemas.openxmlformats.org/spreadsheetml/2006/main" count="75" uniqueCount="56">
  <si>
    <t>PROGRAMA PRESUPUESTARIO:</t>
  </si>
  <si>
    <t>(e)FRECUENCIA DE MEDICION</t>
  </si>
  <si>
    <t>(d) NOMBRE DEL INDICADOR</t>
  </si>
  <si>
    <t>(c) NIVEL MIR RESUMEN NARRATIVO</t>
  </si>
  <si>
    <t>META ANUAL PROGRAMADA</t>
  </si>
  <si>
    <t>(f) METAS-AVANCE</t>
  </si>
  <si>
    <t>PROGRAMADO Y REALIZADO EN EL PERIODO</t>
  </si>
  <si>
    <t>1er. TRIM</t>
  </si>
  <si>
    <t>2do TRIM</t>
  </si>
  <si>
    <t>3er TRIM</t>
  </si>
  <si>
    <t>4to TRIM</t>
  </si>
  <si>
    <t>ACUMULABLE SI/NO</t>
  </si>
  <si>
    <t>TRIM</t>
  </si>
  <si>
    <t>ANUAL</t>
  </si>
  <si>
    <t>(f) JUSTIFICACIONES</t>
  </si>
  <si>
    <t>(g) AVANCE DE LA METAS PROGRAMADA</t>
  </si>
  <si>
    <t>F-Contribuir a la exclusividad, pluralidad, equidad, calidad en la educación y cultura mediante la promoción y apoyos al sector educativo en el munucipio.</t>
  </si>
  <si>
    <t>Porcentaje de población en rezago educativo en el municipio</t>
  </si>
  <si>
    <t>Anual</t>
  </si>
  <si>
    <t>No</t>
  </si>
  <si>
    <t>Si</t>
  </si>
  <si>
    <t>El indicador del procentaje de población en rezago educativo se mide de manera anual y de forma descendente.</t>
  </si>
  <si>
    <t>P- La población de Solidaridad cuenta con cobertura en servicios culturales y artísticos.</t>
  </si>
  <si>
    <t>Porcentaje de servicios del IMCAS</t>
  </si>
  <si>
    <t>trimestral</t>
  </si>
  <si>
    <t>C01-Cumplimiento de difusiones y actividades del IMCAS realizadas.</t>
  </si>
  <si>
    <t>A01-Realización de la difusión de actividades programadas.</t>
  </si>
  <si>
    <t>Porcentaje de cumplimiento de actividades difundidas por el IMCAS</t>
  </si>
  <si>
    <t>Acomulado de difusión realizadas</t>
  </si>
  <si>
    <t>A02-Realización de actividades programados por el IMCAS</t>
  </si>
  <si>
    <t>Acomulado de actividades realizadas</t>
  </si>
  <si>
    <t>C02-Aumentar la cobertura en los servicios académico-culturales ofrecidos por el IMCAS.</t>
  </si>
  <si>
    <t xml:space="preserve">Acomulado de alumnos inscritos en las diferentes modalidades </t>
  </si>
  <si>
    <t>Número de alumnos inscritos en la Orquesta Sinfónica</t>
  </si>
  <si>
    <t>A02-Aumentar el número de alumnos de la Escuela de iniación a las Artes Asociadas al INBA.</t>
  </si>
  <si>
    <t>C03-Capacitaciones y profesionalización de actores culturales realizadas</t>
  </si>
  <si>
    <t>Porcentaje de actorles culturales capacitados</t>
  </si>
  <si>
    <t xml:space="preserve">A01-Gestión de capacitaciones para la profecionalización de actores culturales </t>
  </si>
  <si>
    <t xml:space="preserve">A03-Aumentar el número de alumnos de la Orquesta Sinfónica Infantil y Juvenil de Solidaridad </t>
  </si>
  <si>
    <t>1101132 INSTITUTO CULTURA</t>
  </si>
  <si>
    <t>INSTITUTO MUNICIPAL DE LA CULTURA Y LAS ARTES DE SOLIDARIDAD</t>
  </si>
  <si>
    <t>CÉDULA DE AVANCE DE CUMPLIMIENTO DE LOS OBJETIVOS Y METAS</t>
  </si>
  <si>
    <t>A01-Aumentar el número de alumnos de los talleres de estílos complementarios</t>
  </si>
  <si>
    <t>Número de alumnos inscritos en los talleresde estílos complementarios.</t>
  </si>
  <si>
    <t>Acumulado de capacitaciones gestionadas</t>
  </si>
  <si>
    <t xml:space="preserve">Dado que hemos tenido que rediseñar las actividades del área para aplicar las nuevas formas de trabajo ante la nueva normalidad y que la situación actual de la cultura ante el distanciamiento social requiere de nuevas estratégicas específicas, las tres capacitaciones que se tenian programado se tuvieron que modificar a una sola capacitación extensa e integral para artistas y agentes culturales para que a lo largo de 17 sesiones durante 9 semanas, se atendiera a un segmento más plural. Disminuimos la cantidad de talleres, pero mantuvimos el alcance en personas proyectadas y aumentamos la calidad de capacitación ante los retos de esta nueva normalidad.  </t>
  </si>
  <si>
    <t>El Taller de Estrategias para la Reactivación de Emprendimiento Culturales, Artísticos y Creativos en línea vía Zoom, 17 sesiones del 04 de agosto al 29 de septiembre 2020, superando el número de actores culturales capacitados programado.</t>
  </si>
  <si>
    <t>Se ha mantenido la matricúla de 84 alumnos que se inscribieron al programa anual de la Orquesta Sinfónica Infantil y Juvenil de Solidaridad.</t>
  </si>
  <si>
    <t xml:space="preserve">La Escuela de Iniciación a las Artes Asociadas al INBAL (EIAA) registro 47 nuevas inscripciones en el inicio de este semestre de las 120 esperadas, esto derivado de que el trimestre anterior se tomó la decisión de aperturar inscripciones, por lo que algunos se adelantaron provocando que se inscriban menos este trimestre. </t>
  </si>
  <si>
    <t>Este componete se encuentra en función de las 3 ofertas académico culturales por lo que el aumento de inscritos en la EIAA y los Talleres suman 135 alumnos debido al périodo de inscripciones.</t>
  </si>
  <si>
    <t xml:space="preserve">Esta actividad (Talleres) tuvo una disminución del total de alumnos acumulado programado debido a que se permitió la inscripción de nuevos alumnos por el tema de la pandemia en el trimestre pasado, por lo que podemos deducir que algunos alumnos que se esperaban a este trimestre se adelantaron en su inscripción, dejando un menor número para este périodo. </t>
  </si>
  <si>
    <t>Durante este trimestre se realizaron 28 presentaciones que se han adaptado a las plataformas digitales, las otras 63 presentaciones de eventos siguen suspendidos debido al semáforo amarillo.</t>
  </si>
  <si>
    <t>Las actividades de difusión han superado la programación trimestral debido al Covid-19, ya que se han implementado más actividades de difusión en redes sociales o plataformas digitales porque es uno de los medios por los que el IMCAS puede continuar ofreciendo sus servicios.</t>
  </si>
  <si>
    <t>Este componente ha sido uno de los afectados directamente por el Covid-19, debido a que la mayoria de las actividades programadas se ubican en espacios públicos se tuvieron que suspender, solo 28 se pudieron programar de manera virtual.</t>
  </si>
  <si>
    <t>Por motivo de la contingencia sanitaria varias actividades de servicio permanecen temporalmente suspendidas.</t>
  </si>
  <si>
    <t>PERIDO QUE SE INFORMA:  DEL 01 DE ENERO AL 30 DE SEPTIEMBRE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</si>
</sst>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4"/>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0" borderId="0" xfId="0" applyFont="1"/>
    <xf numFmtId="0" fontId="0" fillId="0" borderId="0" xfId="0" applyAlignment="1">
      <alignment horizontal="center" vertical="center"/>
    </xf>
    <xf numFmtId="0" fontId="0" fillId="0" borderId="0" xfId="0" applyAlignment="1">
      <alignment horizontal="center" wrapText="1"/>
    </xf>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0" fontId="3" fillId="0" borderId="0" xfId="0" applyNumberFormat="1" applyFont="1" applyBorder="1" applyAlignment="1">
      <alignment horizontal="center" vertical="center" wrapText="1"/>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applyAlignment="1">
      <alignment horizontal="center"/>
    </xf>
    <xf numFmtId="0" fontId="5"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34</xdr:row>
      <xdr:rowOff>85733</xdr:rowOff>
    </xdr:from>
    <xdr:to>
      <xdr:col>12</xdr:col>
      <xdr:colOff>104775</xdr:colOff>
      <xdr:row>39</xdr:row>
      <xdr:rowOff>19054</xdr:rowOff>
    </xdr:to>
    <xdr:grpSp>
      <xdr:nvGrpSpPr>
        <xdr:cNvPr id="2061" name="Grupo 6"/>
        <xdr:cNvGrpSpPr>
          <a:grpSpLocks/>
        </xdr:cNvGrpSpPr>
      </xdr:nvGrpSpPr>
      <xdr:grpSpPr bwMode="auto">
        <a:xfrm>
          <a:off x="209550" y="24660233"/>
          <a:ext cx="16019689" cy="885821"/>
          <a:chOff x="139392" y="7259912"/>
          <a:chExt cx="11127984" cy="708185"/>
        </a:xfrm>
      </xdr:grpSpPr>
      <xdr:sp macro="" textlink="">
        <xdr:nvSpPr>
          <xdr:cNvPr id="8" name="CuadroTexto 7"/>
          <xdr:cNvSpPr txBox="1"/>
        </xdr:nvSpPr>
        <xdr:spPr>
          <a:xfrm>
            <a:off x="139392" y="7259913"/>
            <a:ext cx="3044254" cy="700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b="1">
                <a:latin typeface="Arial" panose="020B0604020202020204" pitchFamily="34" charset="0"/>
                <a:cs typeface="Arial" panose="020B0604020202020204" pitchFamily="34" charset="0"/>
              </a:rPr>
              <a:t>________________________________________</a:t>
            </a:r>
          </a:p>
          <a:p>
            <a:pPr algn="ctr"/>
            <a:r>
              <a:rPr lang="es-MX" sz="1100" b="1">
                <a:latin typeface="Arial" panose="020B0604020202020204" pitchFamily="34" charset="0"/>
                <a:cs typeface="Arial" panose="020B0604020202020204" pitchFamily="34" charset="0"/>
              </a:rPr>
              <a:t>(h) ELABORÓ</a:t>
            </a:r>
          </a:p>
          <a:p>
            <a:pPr algn="ctr"/>
            <a:r>
              <a:rPr lang="es-MX" sz="1100" b="1">
                <a:latin typeface="Arial" panose="020B0604020202020204" pitchFamily="34" charset="0"/>
                <a:cs typeface="Arial" panose="020B0604020202020204" pitchFamily="34" charset="0"/>
              </a:rPr>
              <a:t>JULIO</a:t>
            </a:r>
            <a:r>
              <a:rPr lang="es-MX" sz="1100" b="1" baseline="0">
                <a:latin typeface="Arial" panose="020B0604020202020204" pitchFamily="34" charset="0"/>
                <a:cs typeface="Arial" panose="020B0604020202020204" pitchFamily="34" charset="0"/>
              </a:rPr>
              <a:t> CESAR COUOH ESCOBEDO</a:t>
            </a:r>
          </a:p>
          <a:p>
            <a:pPr algn="ctr"/>
            <a:r>
              <a:rPr lang="es-MX" sz="1100" b="1" baseline="0">
                <a:latin typeface="Arial" panose="020B0604020202020204" pitchFamily="34" charset="0"/>
                <a:cs typeface="Arial" panose="020B0604020202020204" pitchFamily="34" charset="0"/>
              </a:rPr>
              <a:t>COORDINADOR TÉCNICO</a:t>
            </a:r>
            <a:endParaRPr lang="es-MX" sz="1100" b="1">
              <a:latin typeface="Arial" panose="020B0604020202020204" pitchFamily="34" charset="0"/>
              <a:cs typeface="Arial" panose="020B0604020202020204" pitchFamily="34" charset="0"/>
            </a:endParaRPr>
          </a:p>
        </xdr:txBody>
      </xdr:sp>
      <xdr:sp macro="" textlink="">
        <xdr:nvSpPr>
          <xdr:cNvPr id="9" name="CuadroTexto 8"/>
          <xdr:cNvSpPr txBox="1"/>
        </xdr:nvSpPr>
        <xdr:spPr>
          <a:xfrm>
            <a:off x="4068126" y="7259912"/>
            <a:ext cx="3044254" cy="708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Arial" panose="020B0604020202020204" pitchFamily="34" charset="0"/>
                <a:cs typeface="Arial" panose="020B0604020202020204" pitchFamily="34" charset="0"/>
              </a:rPr>
              <a:t>________________________________________</a:t>
            </a:r>
          </a:p>
          <a:p>
            <a:pPr algn="ctr"/>
            <a:r>
              <a:rPr lang="es-MX" sz="1100" b="1">
                <a:latin typeface="Arial" panose="020B0604020202020204" pitchFamily="34" charset="0"/>
                <a:cs typeface="Arial" panose="020B0604020202020204" pitchFamily="34" charset="0"/>
              </a:rPr>
              <a:t>(h) REVISÓ</a:t>
            </a:r>
          </a:p>
          <a:p>
            <a:pPr algn="ctr"/>
            <a:r>
              <a:rPr lang="es-MX" sz="1100" b="1" baseline="0">
                <a:latin typeface="Arial" panose="020B0604020202020204" pitchFamily="34" charset="0"/>
                <a:cs typeface="Arial" panose="020B0604020202020204" pitchFamily="34" charset="0"/>
              </a:rPr>
              <a:t>BIBIANA CRUZ ANTONIO</a:t>
            </a:r>
          </a:p>
          <a:p>
            <a:pPr algn="ctr"/>
            <a:r>
              <a:rPr lang="es-MX" sz="1100" b="1" baseline="0">
                <a:latin typeface="Arial" panose="020B0604020202020204" pitchFamily="34" charset="0"/>
                <a:cs typeface="Arial" panose="020B0604020202020204" pitchFamily="34" charset="0"/>
              </a:rPr>
              <a:t>SUBDIRECTORA DE FINANZAS</a:t>
            </a:r>
            <a:endParaRPr lang="es-MX" sz="1100" b="1">
              <a:latin typeface="Arial" panose="020B0604020202020204" pitchFamily="34" charset="0"/>
              <a:cs typeface="Arial" panose="020B0604020202020204" pitchFamily="34" charset="0"/>
            </a:endParaRPr>
          </a:p>
        </xdr:txBody>
      </xdr:sp>
      <xdr:sp macro="" textlink="">
        <xdr:nvSpPr>
          <xdr:cNvPr id="10" name="CuadroTexto 9"/>
          <xdr:cNvSpPr txBox="1"/>
        </xdr:nvSpPr>
        <xdr:spPr>
          <a:xfrm>
            <a:off x="8223122" y="7259912"/>
            <a:ext cx="3044254" cy="66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latin typeface="Arial" panose="020B0604020202020204" pitchFamily="34" charset="0"/>
                <a:cs typeface="Arial" panose="020B0604020202020204" pitchFamily="34" charset="0"/>
              </a:rPr>
              <a:t>________________________________________</a:t>
            </a:r>
          </a:p>
          <a:p>
            <a:pPr algn="ctr"/>
            <a:r>
              <a:rPr lang="es-MX" sz="1100" b="1">
                <a:latin typeface="Arial" panose="020B0604020202020204" pitchFamily="34" charset="0"/>
                <a:cs typeface="Arial" panose="020B0604020202020204" pitchFamily="34" charset="0"/>
              </a:rPr>
              <a:t>(h) AUTORIZÓ</a:t>
            </a:r>
          </a:p>
          <a:p>
            <a:pPr algn="ctr"/>
            <a:r>
              <a:rPr lang="es-MX" sz="1100" b="1">
                <a:latin typeface="Arial" panose="020B0604020202020204" pitchFamily="34" charset="0"/>
                <a:cs typeface="Arial" panose="020B0604020202020204" pitchFamily="34" charset="0"/>
              </a:rPr>
              <a:t>LUIS</a:t>
            </a:r>
            <a:r>
              <a:rPr lang="es-MX" sz="1100" b="1" baseline="0">
                <a:latin typeface="Arial" panose="020B0604020202020204" pitchFamily="34" charset="0"/>
                <a:cs typeface="Arial" panose="020B0604020202020204" pitchFamily="34" charset="0"/>
              </a:rPr>
              <a:t> ERNESTO LÓPEZ VARGAS</a:t>
            </a:r>
          </a:p>
          <a:p>
            <a:pPr algn="ctr"/>
            <a:r>
              <a:rPr lang="es-MX" sz="1100" b="1" baseline="0">
                <a:latin typeface="Arial" panose="020B0604020202020204" pitchFamily="34" charset="0"/>
                <a:cs typeface="Arial" panose="020B0604020202020204" pitchFamily="34" charset="0"/>
              </a:rPr>
              <a:t>DIRECTOR GENERAL</a:t>
            </a:r>
            <a:endParaRPr lang="es-MX" sz="1100" b="1">
              <a:latin typeface="Arial" panose="020B0604020202020204" pitchFamily="34" charset="0"/>
              <a:cs typeface="Arial" panose="020B0604020202020204" pitchFamily="34" charset="0"/>
            </a:endParaRPr>
          </a:p>
        </xdr:txBody>
      </xdr:sp>
    </xdr:grpSp>
    <xdr:clientData/>
  </xdr:twoCellAnchor>
  <xdr:twoCellAnchor editAs="oneCell">
    <xdr:from>
      <xdr:col>0</xdr:col>
      <xdr:colOff>31756</xdr:colOff>
      <xdr:row>1</xdr:row>
      <xdr:rowOff>75493</xdr:rowOff>
    </xdr:from>
    <xdr:to>
      <xdr:col>0</xdr:col>
      <xdr:colOff>2923021</xdr:colOff>
      <xdr:row>5</xdr:row>
      <xdr:rowOff>129307</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089" b="10471"/>
        <a:stretch/>
      </xdr:blipFill>
      <xdr:spPr>
        <a:xfrm>
          <a:off x="31756" y="91368"/>
          <a:ext cx="2884915" cy="10158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zoomScale="70" zoomScaleNormal="70" zoomScaleSheetLayoutView="55" zoomScalePageLayoutView="55" workbookViewId="0">
      <selection activeCell="I15" sqref="I15"/>
    </sheetView>
  </sheetViews>
  <sheetFormatPr baseColWidth="10" defaultRowHeight="15" x14ac:dyDescent="0.25"/>
  <cols>
    <col min="1" max="1" width="44.42578125" customWidth="1"/>
    <col min="2" max="2" width="32.7109375" customWidth="1"/>
    <col min="3" max="3" width="18.5703125" customWidth="1"/>
    <col min="4" max="4" width="21.28515625" style="5" customWidth="1"/>
    <col min="5" max="5" width="14.140625" style="3" customWidth="1"/>
    <col min="6" max="7" width="6.5703125" style="2" customWidth="1"/>
    <col min="8" max="8" width="6.85546875" style="2" customWidth="1"/>
    <col min="9" max="9" width="6.7109375" style="1" customWidth="1"/>
    <col min="10" max="10" width="17.7109375" customWidth="1"/>
    <col min="11" max="11" width="17.5703125" customWidth="1"/>
    <col min="12" max="12" width="48.85546875" customWidth="1"/>
    <col min="13" max="13" width="14.85546875" customWidth="1"/>
  </cols>
  <sheetData>
    <row r="1" spans="1:12" ht="0.75" customHeight="1" x14ac:dyDescent="0.25">
      <c r="F1" s="6"/>
      <c r="G1" s="6"/>
      <c r="H1" s="6"/>
    </row>
    <row r="2" spans="1:12" x14ac:dyDescent="0.25">
      <c r="F2" s="6"/>
      <c r="G2" s="6"/>
      <c r="H2" s="6"/>
    </row>
    <row r="3" spans="1:12" ht="21" x14ac:dyDescent="0.25">
      <c r="A3" s="32" t="s">
        <v>41</v>
      </c>
      <c r="B3" s="32"/>
      <c r="C3" s="32"/>
      <c r="D3" s="32"/>
      <c r="E3" s="32"/>
      <c r="F3" s="32"/>
      <c r="G3" s="32"/>
      <c r="H3" s="32"/>
      <c r="I3" s="32"/>
      <c r="J3" s="32"/>
      <c r="K3" s="32"/>
      <c r="L3" s="32"/>
    </row>
    <row r="4" spans="1:12" ht="18.75" customHeight="1" x14ac:dyDescent="0.25">
      <c r="A4" s="32" t="s">
        <v>40</v>
      </c>
      <c r="B4" s="32"/>
      <c r="C4" s="32"/>
      <c r="D4" s="32"/>
      <c r="E4" s="32"/>
      <c r="F4" s="32"/>
      <c r="G4" s="32"/>
      <c r="H4" s="32"/>
      <c r="I4" s="32"/>
      <c r="J4" s="32"/>
      <c r="K4" s="32"/>
      <c r="L4" s="32"/>
    </row>
    <row r="5" spans="1:12" ht="21" x14ac:dyDescent="0.25">
      <c r="A5" s="33" t="s">
        <v>55</v>
      </c>
      <c r="B5" s="33"/>
      <c r="C5" s="33"/>
      <c r="D5" s="33"/>
      <c r="E5" s="33"/>
      <c r="F5" s="33"/>
      <c r="G5" s="33"/>
      <c r="H5" s="33"/>
      <c r="I5" s="33"/>
      <c r="J5" s="33"/>
      <c r="K5" s="33"/>
      <c r="L5" s="33"/>
    </row>
    <row r="7" spans="1:12" s="4" customFormat="1" ht="17.25" customHeight="1" x14ac:dyDescent="0.2">
      <c r="A7" s="12" t="s">
        <v>0</v>
      </c>
      <c r="B7" s="19" t="s">
        <v>39</v>
      </c>
      <c r="C7" s="19"/>
      <c r="D7" s="19"/>
      <c r="E7" s="19"/>
      <c r="F7" s="19"/>
      <c r="G7" s="19"/>
      <c r="H7" s="19"/>
      <c r="I7" s="19"/>
      <c r="J7" s="19"/>
      <c r="K7" s="19"/>
      <c r="L7" s="19"/>
    </row>
    <row r="8" spans="1:12" s="8" customFormat="1" ht="19.5" customHeight="1" x14ac:dyDescent="0.25">
      <c r="A8" s="17" t="s">
        <v>3</v>
      </c>
      <c r="B8" s="17" t="s">
        <v>2</v>
      </c>
      <c r="C8" s="17" t="s">
        <v>1</v>
      </c>
      <c r="D8" s="17" t="s">
        <v>5</v>
      </c>
      <c r="E8" s="17"/>
      <c r="F8" s="17"/>
      <c r="G8" s="17"/>
      <c r="H8" s="17"/>
      <c r="I8" s="17"/>
      <c r="J8" s="17"/>
      <c r="K8" s="17"/>
      <c r="L8" s="13"/>
    </row>
    <row r="9" spans="1:12" s="9" customFormat="1" ht="33" customHeight="1" x14ac:dyDescent="0.25">
      <c r="A9" s="17"/>
      <c r="B9" s="17"/>
      <c r="C9" s="17"/>
      <c r="D9" s="17" t="s">
        <v>4</v>
      </c>
      <c r="E9" s="17" t="s">
        <v>11</v>
      </c>
      <c r="F9" s="17" t="s">
        <v>6</v>
      </c>
      <c r="G9" s="17"/>
      <c r="H9" s="17"/>
      <c r="I9" s="17"/>
      <c r="J9" s="17" t="s">
        <v>15</v>
      </c>
      <c r="K9" s="17"/>
      <c r="L9" s="17" t="s">
        <v>14</v>
      </c>
    </row>
    <row r="10" spans="1:12" s="7" customFormat="1" ht="54" x14ac:dyDescent="0.25">
      <c r="A10" s="17"/>
      <c r="B10" s="17"/>
      <c r="C10" s="17"/>
      <c r="D10" s="17"/>
      <c r="E10" s="17"/>
      <c r="F10" s="14" t="s">
        <v>7</v>
      </c>
      <c r="G10" s="14" t="s">
        <v>8</v>
      </c>
      <c r="H10" s="14" t="s">
        <v>9</v>
      </c>
      <c r="I10" s="14" t="s">
        <v>10</v>
      </c>
      <c r="J10" s="13" t="s">
        <v>12</v>
      </c>
      <c r="K10" s="13" t="s">
        <v>13</v>
      </c>
      <c r="L10" s="17"/>
    </row>
    <row r="11" spans="1:12" s="9" customFormat="1" ht="74.25" customHeight="1" x14ac:dyDescent="0.25">
      <c r="A11" s="20" t="s">
        <v>16</v>
      </c>
      <c r="B11" s="20" t="s">
        <v>17</v>
      </c>
      <c r="C11" s="20" t="s">
        <v>18</v>
      </c>
      <c r="D11" s="20">
        <v>14</v>
      </c>
      <c r="E11" s="20" t="s">
        <v>19</v>
      </c>
      <c r="F11" s="15">
        <v>0</v>
      </c>
      <c r="G11" s="15">
        <v>0</v>
      </c>
      <c r="H11" s="15">
        <v>0</v>
      </c>
      <c r="I11" s="15"/>
      <c r="J11" s="22">
        <v>0</v>
      </c>
      <c r="K11" s="22">
        <v>0</v>
      </c>
      <c r="L11" s="20" t="s">
        <v>21</v>
      </c>
    </row>
    <row r="12" spans="1:12" s="9" customFormat="1" ht="50.25" customHeight="1" x14ac:dyDescent="0.25">
      <c r="A12" s="21"/>
      <c r="B12" s="21"/>
      <c r="C12" s="21"/>
      <c r="D12" s="21"/>
      <c r="E12" s="21"/>
      <c r="F12" s="15">
        <v>0</v>
      </c>
      <c r="G12" s="15">
        <v>0</v>
      </c>
      <c r="H12" s="15">
        <v>0</v>
      </c>
      <c r="I12" s="15">
        <v>14</v>
      </c>
      <c r="J12" s="23"/>
      <c r="K12" s="23"/>
      <c r="L12" s="21"/>
    </row>
    <row r="13" spans="1:12" s="9" customFormat="1" ht="53.25" customHeight="1" x14ac:dyDescent="0.25">
      <c r="A13" s="20" t="s">
        <v>22</v>
      </c>
      <c r="B13" s="20" t="s">
        <v>23</v>
      </c>
      <c r="C13" s="20" t="s">
        <v>24</v>
      </c>
      <c r="D13" s="20">
        <v>379</v>
      </c>
      <c r="E13" s="20" t="s">
        <v>20</v>
      </c>
      <c r="F13" s="15">
        <v>64</v>
      </c>
      <c r="G13" s="15">
        <v>61</v>
      </c>
      <c r="H13" s="15">
        <v>32</v>
      </c>
      <c r="I13" s="15"/>
      <c r="J13" s="22">
        <f>(H13/H14)</f>
        <v>0.34042553191489361</v>
      </c>
      <c r="K13" s="22">
        <f>(157/379)</f>
        <v>0.41424802110817943</v>
      </c>
      <c r="L13" s="20" t="s">
        <v>54</v>
      </c>
    </row>
    <row r="14" spans="1:12" s="9" customFormat="1" ht="18" customHeight="1" x14ac:dyDescent="0.25">
      <c r="A14" s="21"/>
      <c r="B14" s="21"/>
      <c r="C14" s="21"/>
      <c r="D14" s="21"/>
      <c r="E14" s="21"/>
      <c r="F14" s="15">
        <v>94</v>
      </c>
      <c r="G14" s="15">
        <v>94</v>
      </c>
      <c r="H14" s="15">
        <v>94</v>
      </c>
      <c r="I14" s="15">
        <v>97</v>
      </c>
      <c r="J14" s="23"/>
      <c r="K14" s="23"/>
      <c r="L14" s="21"/>
    </row>
    <row r="15" spans="1:12" s="9" customFormat="1" ht="61.5" customHeight="1" x14ac:dyDescent="0.25">
      <c r="A15" s="20" t="s">
        <v>25</v>
      </c>
      <c r="B15" s="20" t="s">
        <v>27</v>
      </c>
      <c r="C15" s="20" t="s">
        <v>24</v>
      </c>
      <c r="D15" s="24">
        <v>364</v>
      </c>
      <c r="E15" s="20" t="s">
        <v>20</v>
      </c>
      <c r="F15" s="15">
        <v>59</v>
      </c>
      <c r="G15" s="15">
        <v>26</v>
      </c>
      <c r="H15" s="15">
        <v>28</v>
      </c>
      <c r="I15" s="15"/>
      <c r="J15" s="22">
        <f>(H15/H16)</f>
        <v>0.30769230769230771</v>
      </c>
      <c r="K15" s="22">
        <f>(113/D15)</f>
        <v>0.31043956043956045</v>
      </c>
      <c r="L15" s="20" t="s">
        <v>53</v>
      </c>
    </row>
    <row r="16" spans="1:12" s="9" customFormat="1" ht="81" customHeight="1" x14ac:dyDescent="0.25">
      <c r="A16" s="21"/>
      <c r="B16" s="21"/>
      <c r="C16" s="21"/>
      <c r="D16" s="25"/>
      <c r="E16" s="21"/>
      <c r="F16" s="15">
        <v>91</v>
      </c>
      <c r="G16" s="15">
        <v>91</v>
      </c>
      <c r="H16" s="15">
        <v>91</v>
      </c>
      <c r="I16" s="15">
        <v>91</v>
      </c>
      <c r="J16" s="23"/>
      <c r="K16" s="23"/>
      <c r="L16" s="21"/>
    </row>
    <row r="17" spans="1:12" s="9" customFormat="1" ht="39.75" customHeight="1" x14ac:dyDescent="0.25">
      <c r="A17" s="20" t="s">
        <v>26</v>
      </c>
      <c r="B17" s="20" t="s">
        <v>28</v>
      </c>
      <c r="C17" s="20" t="s">
        <v>24</v>
      </c>
      <c r="D17" s="24">
        <v>364</v>
      </c>
      <c r="E17" s="20" t="s">
        <v>20</v>
      </c>
      <c r="F17" s="15">
        <v>196</v>
      </c>
      <c r="G17" s="15">
        <v>155</v>
      </c>
      <c r="H17" s="15">
        <v>134</v>
      </c>
      <c r="I17" s="15"/>
      <c r="J17" s="22">
        <f>(H17/H18)</f>
        <v>1.4725274725274726</v>
      </c>
      <c r="K17" s="22">
        <f>(485/D17)</f>
        <v>1.3324175824175823</v>
      </c>
      <c r="L17" s="20" t="s">
        <v>52</v>
      </c>
    </row>
    <row r="18" spans="1:12" s="9" customFormat="1" ht="107.25" customHeight="1" x14ac:dyDescent="0.25">
      <c r="A18" s="21"/>
      <c r="B18" s="21"/>
      <c r="C18" s="21"/>
      <c r="D18" s="25"/>
      <c r="E18" s="21"/>
      <c r="F18" s="15">
        <v>91</v>
      </c>
      <c r="G18" s="16">
        <v>91</v>
      </c>
      <c r="H18" s="16">
        <v>91</v>
      </c>
      <c r="I18" s="16">
        <v>91</v>
      </c>
      <c r="J18" s="23"/>
      <c r="K18" s="23"/>
      <c r="L18" s="21"/>
    </row>
    <row r="19" spans="1:12" s="9" customFormat="1" ht="36" customHeight="1" x14ac:dyDescent="0.25">
      <c r="A19" s="20" t="s">
        <v>29</v>
      </c>
      <c r="B19" s="20" t="s">
        <v>30</v>
      </c>
      <c r="C19" s="20" t="s">
        <v>24</v>
      </c>
      <c r="D19" s="24">
        <v>364</v>
      </c>
      <c r="E19" s="20" t="s">
        <v>20</v>
      </c>
      <c r="F19" s="15">
        <v>59</v>
      </c>
      <c r="G19" s="15">
        <v>26</v>
      </c>
      <c r="H19" s="15">
        <v>28</v>
      </c>
      <c r="I19" s="15"/>
      <c r="J19" s="22">
        <f>(H19/H20)</f>
        <v>0.30769230769230771</v>
      </c>
      <c r="K19" s="22">
        <f>(113/D19)</f>
        <v>0.31043956043956045</v>
      </c>
      <c r="L19" s="20" t="s">
        <v>51</v>
      </c>
    </row>
    <row r="20" spans="1:12" s="9" customFormat="1" ht="70.5" customHeight="1" x14ac:dyDescent="0.25">
      <c r="A20" s="21"/>
      <c r="B20" s="21"/>
      <c r="C20" s="21"/>
      <c r="D20" s="25"/>
      <c r="E20" s="21"/>
      <c r="F20" s="15">
        <v>91</v>
      </c>
      <c r="G20" s="16">
        <v>91</v>
      </c>
      <c r="H20" s="16">
        <v>91</v>
      </c>
      <c r="I20" s="16">
        <v>91</v>
      </c>
      <c r="J20" s="23"/>
      <c r="K20" s="23"/>
      <c r="L20" s="21"/>
    </row>
    <row r="21" spans="1:12" s="9" customFormat="1" ht="51" customHeight="1" x14ac:dyDescent="0.25">
      <c r="A21" s="26" t="s">
        <v>31</v>
      </c>
      <c r="B21" s="26" t="s">
        <v>32</v>
      </c>
      <c r="C21" s="26" t="s">
        <v>24</v>
      </c>
      <c r="D21" s="27">
        <v>1010</v>
      </c>
      <c r="E21" s="26" t="s">
        <v>20</v>
      </c>
      <c r="F21" s="15">
        <v>728</v>
      </c>
      <c r="G21" s="15">
        <v>108</v>
      </c>
      <c r="H21" s="15">
        <f>H25+H23</f>
        <v>135</v>
      </c>
      <c r="I21" s="15"/>
      <c r="J21" s="28">
        <f>(H21/H22)</f>
        <v>0.26732673267326734</v>
      </c>
      <c r="K21" s="22">
        <f>(971/D21)</f>
        <v>0.96138613861386135</v>
      </c>
      <c r="L21" s="26" t="s">
        <v>49</v>
      </c>
    </row>
    <row r="22" spans="1:12" s="9" customFormat="1" ht="51.75" customHeight="1" x14ac:dyDescent="0.25">
      <c r="A22" s="26"/>
      <c r="B22" s="26"/>
      <c r="C22" s="26"/>
      <c r="D22" s="27"/>
      <c r="E22" s="26"/>
      <c r="F22" s="15">
        <v>505</v>
      </c>
      <c r="G22" s="15">
        <v>0</v>
      </c>
      <c r="H22" s="15">
        <v>505</v>
      </c>
      <c r="I22" s="15">
        <v>0</v>
      </c>
      <c r="J22" s="29"/>
      <c r="K22" s="23"/>
      <c r="L22" s="26"/>
    </row>
    <row r="23" spans="1:12" s="9" customFormat="1" ht="50.25" customHeight="1" x14ac:dyDescent="0.25">
      <c r="A23" s="20" t="s">
        <v>42</v>
      </c>
      <c r="B23" s="20" t="s">
        <v>43</v>
      </c>
      <c r="C23" s="20" t="s">
        <v>24</v>
      </c>
      <c r="D23" s="30">
        <v>690</v>
      </c>
      <c r="E23" s="20" t="s">
        <v>20</v>
      </c>
      <c r="F23" s="15">
        <v>516</v>
      </c>
      <c r="G23" s="15">
        <v>65</v>
      </c>
      <c r="H23" s="15">
        <v>88</v>
      </c>
      <c r="I23" s="15"/>
      <c r="J23" s="22">
        <f>(88/H24)</f>
        <v>0.25507246376811593</v>
      </c>
      <c r="K23" s="22">
        <f>(669/D23)</f>
        <v>0.9695652173913043</v>
      </c>
      <c r="L23" s="20" t="s">
        <v>50</v>
      </c>
    </row>
    <row r="24" spans="1:12" s="9" customFormat="1" ht="150" customHeight="1" x14ac:dyDescent="0.25">
      <c r="A24" s="21"/>
      <c r="B24" s="21"/>
      <c r="C24" s="21"/>
      <c r="D24" s="31"/>
      <c r="E24" s="21"/>
      <c r="F24" s="15">
        <v>345</v>
      </c>
      <c r="G24" s="15">
        <v>0</v>
      </c>
      <c r="H24" s="15">
        <v>345</v>
      </c>
      <c r="I24" s="15">
        <v>0</v>
      </c>
      <c r="J24" s="23"/>
      <c r="K24" s="23"/>
      <c r="L24" s="21"/>
    </row>
    <row r="25" spans="1:12" s="9" customFormat="1" ht="64.5" customHeight="1" x14ac:dyDescent="0.25">
      <c r="A25" s="20" t="s">
        <v>34</v>
      </c>
      <c r="B25" s="20" t="s">
        <v>33</v>
      </c>
      <c r="C25" s="20" t="s">
        <v>24</v>
      </c>
      <c r="D25" s="24">
        <v>240</v>
      </c>
      <c r="E25" s="20" t="s">
        <v>20</v>
      </c>
      <c r="F25" s="15">
        <v>128</v>
      </c>
      <c r="G25" s="15">
        <v>43</v>
      </c>
      <c r="H25" s="15">
        <v>47</v>
      </c>
      <c r="I25" s="15"/>
      <c r="J25" s="22">
        <f>(H25/H26)</f>
        <v>0.39166666666666666</v>
      </c>
      <c r="K25" s="22">
        <f>(218/D25)</f>
        <v>0.90833333333333333</v>
      </c>
      <c r="L25" s="20" t="s">
        <v>48</v>
      </c>
    </row>
    <row r="26" spans="1:12" s="9" customFormat="1" ht="117" customHeight="1" x14ac:dyDescent="0.25">
      <c r="A26" s="21"/>
      <c r="B26" s="21"/>
      <c r="C26" s="21"/>
      <c r="D26" s="25"/>
      <c r="E26" s="21"/>
      <c r="F26" s="15">
        <v>120</v>
      </c>
      <c r="G26" s="15">
        <v>0</v>
      </c>
      <c r="H26" s="15">
        <v>120</v>
      </c>
      <c r="I26" s="15">
        <v>0</v>
      </c>
      <c r="J26" s="23"/>
      <c r="K26" s="23"/>
      <c r="L26" s="21"/>
    </row>
    <row r="27" spans="1:12" s="9" customFormat="1" ht="66" customHeight="1" x14ac:dyDescent="0.25">
      <c r="A27" s="20" t="s">
        <v>38</v>
      </c>
      <c r="B27" s="20" t="s">
        <v>33</v>
      </c>
      <c r="C27" s="20" t="s">
        <v>24</v>
      </c>
      <c r="D27" s="24">
        <v>80</v>
      </c>
      <c r="E27" s="20" t="s">
        <v>20</v>
      </c>
      <c r="F27" s="15">
        <v>84</v>
      </c>
      <c r="G27" s="15">
        <v>0</v>
      </c>
      <c r="H27" s="15">
        <v>0</v>
      </c>
      <c r="I27" s="15"/>
      <c r="J27" s="22">
        <v>0</v>
      </c>
      <c r="K27" s="22">
        <f>(F27/D27)</f>
        <v>1.05</v>
      </c>
      <c r="L27" s="20" t="s">
        <v>47</v>
      </c>
    </row>
    <row r="28" spans="1:12" s="9" customFormat="1" ht="24.75" customHeight="1" x14ac:dyDescent="0.25">
      <c r="A28" s="21"/>
      <c r="B28" s="21"/>
      <c r="C28" s="21"/>
      <c r="D28" s="25"/>
      <c r="E28" s="21"/>
      <c r="F28" s="15">
        <v>40</v>
      </c>
      <c r="G28" s="15">
        <v>0</v>
      </c>
      <c r="H28" s="15">
        <v>40</v>
      </c>
      <c r="I28" s="15">
        <v>0</v>
      </c>
      <c r="J28" s="23"/>
      <c r="K28" s="23"/>
      <c r="L28" s="21"/>
    </row>
    <row r="29" spans="1:12" s="9" customFormat="1" ht="76.5" customHeight="1" x14ac:dyDescent="0.25">
      <c r="A29" s="20" t="s">
        <v>35</v>
      </c>
      <c r="B29" s="20" t="s">
        <v>36</v>
      </c>
      <c r="C29" s="20" t="s">
        <v>24</v>
      </c>
      <c r="D29" s="30">
        <v>100</v>
      </c>
      <c r="E29" s="20" t="s">
        <v>20</v>
      </c>
      <c r="F29" s="15">
        <v>46</v>
      </c>
      <c r="G29" s="15">
        <v>50</v>
      </c>
      <c r="H29" s="15">
        <v>49</v>
      </c>
      <c r="I29" s="15"/>
      <c r="J29" s="22">
        <f>(H29/H30)</f>
        <v>1.2250000000000001</v>
      </c>
      <c r="K29" s="22">
        <f>(154/D29)</f>
        <v>1.54</v>
      </c>
      <c r="L29" s="20" t="s">
        <v>46</v>
      </c>
    </row>
    <row r="30" spans="1:12" s="9" customFormat="1" ht="59.25" customHeight="1" x14ac:dyDescent="0.25">
      <c r="A30" s="21"/>
      <c r="B30" s="21"/>
      <c r="C30" s="21"/>
      <c r="D30" s="31"/>
      <c r="E30" s="21"/>
      <c r="F30" s="15">
        <v>40</v>
      </c>
      <c r="G30" s="15">
        <v>10</v>
      </c>
      <c r="H30" s="15">
        <v>40</v>
      </c>
      <c r="I30" s="15">
        <v>10</v>
      </c>
      <c r="J30" s="23"/>
      <c r="K30" s="23"/>
      <c r="L30" s="21"/>
    </row>
    <row r="31" spans="1:12" s="9" customFormat="1" ht="60" customHeight="1" x14ac:dyDescent="0.25">
      <c r="A31" s="20" t="s">
        <v>37</v>
      </c>
      <c r="B31" s="20" t="s">
        <v>44</v>
      </c>
      <c r="C31" s="20" t="s">
        <v>24</v>
      </c>
      <c r="D31" s="20">
        <v>12</v>
      </c>
      <c r="E31" s="20" t="s">
        <v>20</v>
      </c>
      <c r="F31" s="15">
        <v>2</v>
      </c>
      <c r="G31" s="15">
        <v>2</v>
      </c>
      <c r="H31" s="15">
        <v>1</v>
      </c>
      <c r="I31" s="15"/>
      <c r="J31" s="22">
        <f>(H31/H32)</f>
        <v>0.33333333333333331</v>
      </c>
      <c r="K31" s="22">
        <f>(5/D31)</f>
        <v>0.41666666666666669</v>
      </c>
      <c r="L31" s="20" t="s">
        <v>45</v>
      </c>
    </row>
    <row r="32" spans="1:12" s="9" customFormat="1" ht="273.75" customHeight="1" x14ac:dyDescent="0.25">
      <c r="A32" s="21"/>
      <c r="B32" s="21"/>
      <c r="C32" s="21"/>
      <c r="D32" s="21"/>
      <c r="E32" s="21"/>
      <c r="F32" s="15">
        <v>2</v>
      </c>
      <c r="G32" s="15">
        <v>2</v>
      </c>
      <c r="H32" s="15">
        <v>3</v>
      </c>
      <c r="I32" s="15">
        <v>5</v>
      </c>
      <c r="J32" s="23"/>
      <c r="K32" s="23"/>
      <c r="L32" s="21"/>
    </row>
    <row r="33" spans="1:12" s="9" customFormat="1" ht="66" customHeight="1" x14ac:dyDescent="0.25">
      <c r="A33" s="10"/>
      <c r="B33" s="10"/>
      <c r="C33" s="10"/>
      <c r="D33" s="10"/>
      <c r="E33" s="10"/>
      <c r="F33" s="10"/>
      <c r="G33" s="10"/>
      <c r="H33" s="10"/>
      <c r="I33" s="10"/>
      <c r="J33" s="11"/>
      <c r="K33" s="11"/>
      <c r="L33" s="10"/>
    </row>
    <row r="34" spans="1:12" x14ac:dyDescent="0.25">
      <c r="A34" s="18"/>
      <c r="B34" s="18"/>
      <c r="C34" s="18"/>
      <c r="D34" s="18"/>
      <c r="E34" s="18"/>
      <c r="F34" s="18"/>
      <c r="G34" s="18"/>
      <c r="H34" s="18"/>
      <c r="I34" s="18"/>
      <c r="J34" s="18"/>
      <c r="K34" s="18"/>
      <c r="L34" s="18"/>
    </row>
    <row r="35" spans="1:12" x14ac:dyDescent="0.25">
      <c r="A35" s="18"/>
      <c r="B35" s="18"/>
      <c r="C35" s="18"/>
      <c r="D35" s="18"/>
      <c r="E35" s="18"/>
      <c r="F35" s="18"/>
      <c r="G35" s="18"/>
      <c r="H35" s="18"/>
      <c r="I35" s="18"/>
      <c r="J35" s="18"/>
      <c r="K35" s="18"/>
      <c r="L35" s="18"/>
    </row>
    <row r="36" spans="1:12" x14ac:dyDescent="0.25">
      <c r="A36" s="18"/>
      <c r="B36" s="18"/>
      <c r="C36" s="18"/>
      <c r="D36" s="18"/>
      <c r="E36" s="18"/>
      <c r="F36" s="18"/>
      <c r="G36" s="18"/>
      <c r="H36" s="18"/>
      <c r="I36" s="18"/>
      <c r="J36" s="18"/>
      <c r="K36" s="18"/>
      <c r="L36" s="18"/>
    </row>
    <row r="37" spans="1:12" x14ac:dyDescent="0.25">
      <c r="A37" s="18"/>
      <c r="B37" s="18"/>
      <c r="C37" s="18"/>
      <c r="D37" s="18"/>
      <c r="E37" s="18"/>
      <c r="F37" s="18"/>
      <c r="G37" s="18"/>
      <c r="H37" s="18"/>
      <c r="I37" s="18"/>
      <c r="J37" s="18"/>
      <c r="K37" s="18"/>
      <c r="L37" s="18"/>
    </row>
    <row r="38" spans="1:12" x14ac:dyDescent="0.25">
      <c r="A38" s="18"/>
      <c r="B38" s="18"/>
      <c r="C38" s="18"/>
      <c r="D38" s="18"/>
      <c r="E38" s="18"/>
      <c r="F38" s="18"/>
      <c r="G38" s="18"/>
      <c r="H38" s="18"/>
      <c r="I38" s="18"/>
      <c r="J38" s="18"/>
      <c r="K38" s="18"/>
      <c r="L38" s="18"/>
    </row>
    <row r="39" spans="1:12" x14ac:dyDescent="0.25">
      <c r="A39" s="18"/>
      <c r="B39" s="18"/>
      <c r="C39" s="18"/>
      <c r="D39" s="18"/>
      <c r="E39" s="18"/>
      <c r="F39" s="18"/>
      <c r="G39" s="18"/>
      <c r="H39" s="18"/>
      <c r="I39" s="18"/>
      <c r="J39" s="18"/>
      <c r="K39" s="18"/>
      <c r="L39" s="18"/>
    </row>
    <row r="40" spans="1:12" ht="25.5" customHeight="1" x14ac:dyDescent="0.25"/>
  </sheetData>
  <mergeCells count="102">
    <mergeCell ref="A4:L4"/>
    <mergeCell ref="A5:L5"/>
    <mergeCell ref="A3:L3"/>
    <mergeCell ref="L23:L24"/>
    <mergeCell ref="L31:L32"/>
    <mergeCell ref="J23:J24"/>
    <mergeCell ref="K23:K24"/>
    <mergeCell ref="J25:J26"/>
    <mergeCell ref="K25:K26"/>
    <mergeCell ref="J27:J28"/>
    <mergeCell ref="K27:K28"/>
    <mergeCell ref="A23:A24"/>
    <mergeCell ref="B23:B24"/>
    <mergeCell ref="C23:C24"/>
    <mergeCell ref="D23:D24"/>
    <mergeCell ref="E23:E24"/>
    <mergeCell ref="L29:L30"/>
    <mergeCell ref="A31:A32"/>
    <mergeCell ref="B31:B32"/>
    <mergeCell ref="C31:C32"/>
    <mergeCell ref="D31:D32"/>
    <mergeCell ref="E31:E32"/>
    <mergeCell ref="J29:J30"/>
    <mergeCell ref="K29:K30"/>
    <mergeCell ref="J31:J32"/>
    <mergeCell ref="K31:K32"/>
    <mergeCell ref="A29:A30"/>
    <mergeCell ref="B29:B30"/>
    <mergeCell ref="C29:C30"/>
    <mergeCell ref="D29:D30"/>
    <mergeCell ref="E29:E30"/>
    <mergeCell ref="L25:L26"/>
    <mergeCell ref="A27:A28"/>
    <mergeCell ref="B27:B28"/>
    <mergeCell ref="C27:C28"/>
    <mergeCell ref="D27:D28"/>
    <mergeCell ref="E27:E28"/>
    <mergeCell ref="L27:L28"/>
    <mergeCell ref="A25:A26"/>
    <mergeCell ref="B25:B26"/>
    <mergeCell ref="C25:C26"/>
    <mergeCell ref="D25:D26"/>
    <mergeCell ref="E25:E26"/>
    <mergeCell ref="L19:L20"/>
    <mergeCell ref="A21:A22"/>
    <mergeCell ref="B21:B22"/>
    <mergeCell ref="C21:C22"/>
    <mergeCell ref="D21:D22"/>
    <mergeCell ref="E21:E22"/>
    <mergeCell ref="L21:L22"/>
    <mergeCell ref="K19:K20"/>
    <mergeCell ref="J19:J20"/>
    <mergeCell ref="J21:J22"/>
    <mergeCell ref="K21:K22"/>
    <mergeCell ref="A19:A20"/>
    <mergeCell ref="B19:B20"/>
    <mergeCell ref="C19:C20"/>
    <mergeCell ref="D19:D20"/>
    <mergeCell ref="E19:E20"/>
    <mergeCell ref="K11:K12"/>
    <mergeCell ref="J13:J14"/>
    <mergeCell ref="K13:K14"/>
    <mergeCell ref="L15:L16"/>
    <mergeCell ref="A17:A18"/>
    <mergeCell ref="B17:B18"/>
    <mergeCell ref="C17:C18"/>
    <mergeCell ref="D17:D18"/>
    <mergeCell ref="E17:E18"/>
    <mergeCell ref="L17:L18"/>
    <mergeCell ref="J15:J16"/>
    <mergeCell ref="K15:K16"/>
    <mergeCell ref="J17:J18"/>
    <mergeCell ref="K17:K18"/>
    <mergeCell ref="A15:A16"/>
    <mergeCell ref="B15:B16"/>
    <mergeCell ref="C15:C16"/>
    <mergeCell ref="D15:D16"/>
    <mergeCell ref="E15:E16"/>
    <mergeCell ref="L9:L10"/>
    <mergeCell ref="A34:L39"/>
    <mergeCell ref="F9:I9"/>
    <mergeCell ref="J9:K9"/>
    <mergeCell ref="B7:L7"/>
    <mergeCell ref="A8:A10"/>
    <mergeCell ref="B8:B10"/>
    <mergeCell ref="C8:C10"/>
    <mergeCell ref="D8:K8"/>
    <mergeCell ref="D9:D10"/>
    <mergeCell ref="E9:E10"/>
    <mergeCell ref="A11:A12"/>
    <mergeCell ref="B11:B12"/>
    <mergeCell ref="C11:C12"/>
    <mergeCell ref="D11:D12"/>
    <mergeCell ref="E11:E12"/>
    <mergeCell ref="L11:L12"/>
    <mergeCell ref="A13:A14"/>
    <mergeCell ref="B13:B14"/>
    <mergeCell ref="C13:C14"/>
    <mergeCell ref="D13:D14"/>
    <mergeCell ref="E13:E14"/>
    <mergeCell ref="L13:L14"/>
    <mergeCell ref="J11:J12"/>
  </mergeCells>
  <pageMargins left="0.7" right="0.7" top="0.75" bottom="0.75" header="0.3" footer="0.3"/>
  <pageSetup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AVANCE TRIM.</vt:lpstr>
      <vt:lpstr>'AVANCE TRIM.'!Área_de_impresión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IMCAS</cp:lastModifiedBy>
  <cp:lastPrinted>2020-11-05T15:54:41Z</cp:lastPrinted>
  <dcterms:created xsi:type="dcterms:W3CDTF">2019-04-23T15:59:16Z</dcterms:created>
  <dcterms:modified xsi:type="dcterms:W3CDTF">2020-11-05T16:08:27Z</dcterms:modified>
</cp:coreProperties>
</file>